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940" windowHeight="108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14" i="1"/>
  <c r="B11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N13"/>
  <c r="L13"/>
  <c r="F13"/>
  <c r="C13"/>
  <c r="B13"/>
  <c r="N12"/>
  <c r="L12"/>
  <c r="F12"/>
  <c r="C12"/>
  <c r="B12"/>
  <c r="N11"/>
  <c r="L11"/>
  <c r="F11"/>
  <c r="C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<sst xmlns="http://schemas.openxmlformats.org/spreadsheetml/2006/main" count="13" uniqueCount="9">
  <si>
    <t>Отчет № 7. 19.08.2025 11:37:04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</si>
  <si>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</si>
  <si>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Думы Сандовского муниципального округа Тверской области второго созыва</t>
  </si>
  <si>
    <t>По состоянию на 15.08.2025</t>
  </si>
  <si>
    <t>В руб.</t>
  </si>
  <si>
    <t>1</t>
  </si>
  <si>
    <t>1.</t>
  </si>
  <si>
    <t/>
  </si>
  <si>
    <t>2.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</si>
</sst>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topLeftCell="A4" workbookViewId="0">
      <selection activeCell="B15" sqref="B15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>
      <c r="N4" s="3" t="s">
        <v>3</v>
      </c>
    </row>
    <row r="5" spans="1:15">
      <c r="N5" s="3" t="s">
        <v>4</v>
      </c>
    </row>
    <row r="6" spans="1:15" ht="24" customHeight="1">
      <c r="A6" s="16" t="str">
        <f t="shared" ref="A6" si="0">"№
п/п"</f>
        <v>№
п/п</v>
      </c>
      <c r="B6" s="16" t="str">
        <f t="shared" ref="B6" si="1">"Наименование территории"</f>
        <v>Наименование территории</v>
      </c>
      <c r="C6" s="16" t="str">
        <f t="shared" ref="C6" si="2">"Фамилия, имя, отчество кандидата"</f>
        <v>Фамилия, имя, отчество кандидата</v>
      </c>
      <c r="D6" s="19" t="str">
        <f t="shared" ref="D6" si="3">"Поступило средств"</f>
        <v>Поступило средств</v>
      </c>
      <c r="E6" s="20"/>
      <c r="F6" s="20"/>
      <c r="G6" s="20"/>
      <c r="H6" s="21"/>
      <c r="I6" s="19" t="str">
        <f t="shared" ref="I6" si="4">"Израсходовано средств"</f>
        <v>Израсходовано средств</v>
      </c>
      <c r="J6" s="20"/>
      <c r="K6" s="20"/>
      <c r="L6" s="21"/>
      <c r="M6" s="19" t="str">
        <f t="shared" ref="M6" si="5">"Возвращено средств"</f>
        <v>Возвращено средств</v>
      </c>
      <c r="N6" s="21"/>
    </row>
    <row r="7" spans="1:15" ht="53.1" customHeight="1">
      <c r="A7" s="17"/>
      <c r="B7" s="17"/>
      <c r="C7" s="17"/>
      <c r="D7" s="16" t="str">
        <f t="shared" ref="D7" si="6">"всего"</f>
        <v>всего</v>
      </c>
      <c r="E7" s="19" t="str">
        <f t="shared" ref="E7" si="7">"из них"</f>
        <v>из них</v>
      </c>
      <c r="F7" s="20"/>
      <c r="G7" s="20"/>
      <c r="H7" s="21"/>
      <c r="I7" s="16" t="str">
        <f t="shared" ref="I7" si="8">"всего"</f>
        <v>всего</v>
      </c>
      <c r="J7" s="19" t="str">
        <f t="shared" ref="J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20"/>
      <c r="L7" s="21"/>
      <c r="M7" s="16" t="str">
        <f t="shared" ref="M7" si="10">"сумма, руб."</f>
        <v>сумма, руб.</v>
      </c>
      <c r="N7" s="16" t="str">
        <f t="shared" ref="N7" si="11">"основание возврата"</f>
        <v>основание возврата</v>
      </c>
      <c r="O7" s="2"/>
    </row>
    <row r="8" spans="1:15" ht="69.95" customHeight="1">
      <c r="A8" s="17"/>
      <c r="B8" s="17"/>
      <c r="C8" s="17"/>
      <c r="D8" s="17"/>
      <c r="E8" s="19" t="str">
        <f t="shared" ref="E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21"/>
      <c r="G8" s="19" t="str">
        <f t="shared" ref="G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1"/>
      <c r="I8" s="17"/>
      <c r="J8" s="16" t="str">
        <f t="shared" ref="J8" si="14">"дата операции"</f>
        <v>дата операции</v>
      </c>
      <c r="K8" s="16" t="str">
        <f t="shared" ref="K8" si="15">"сумма, руб."</f>
        <v>сумма, руб.</v>
      </c>
      <c r="L8" s="16" t="str">
        <f t="shared" ref="L8" si="16">"назначение платежа"</f>
        <v>назначение платежа</v>
      </c>
      <c r="M8" s="17"/>
      <c r="N8" s="17"/>
      <c r="O8" s="2"/>
    </row>
    <row r="9" spans="1:15" ht="75" customHeight="1">
      <c r="A9" s="18"/>
      <c r="B9" s="18"/>
      <c r="C9" s="18"/>
      <c r="D9" s="18"/>
      <c r="E9" s="4" t="str">
        <f>"сумма, руб."</f>
        <v>сумма, руб.</v>
      </c>
      <c r="F9" s="4" t="str">
        <f>"наименование юридического лица"</f>
        <v>наименование юридического лица</v>
      </c>
      <c r="G9" s="4" t="str">
        <f>"сумма, руб."</f>
        <v>сумма, руб.</v>
      </c>
      <c r="H9" s="4" t="str">
        <f>"кол-во граждан"</f>
        <v>кол-во граждан</v>
      </c>
      <c r="I9" s="18"/>
      <c r="J9" s="18"/>
      <c r="K9" s="18"/>
      <c r="L9" s="18"/>
      <c r="M9" s="18"/>
      <c r="N9" s="18"/>
      <c r="O9" s="2"/>
    </row>
    <row r="10" spans="1:15">
      <c r="A10" s="6" t="s">
        <v>5</v>
      </c>
      <c r="B10" s="4" t="str">
        <f>"2"</f>
        <v>2</v>
      </c>
      <c r="C10" s="4" t="str">
        <f>"3"</f>
        <v>3</v>
      </c>
      <c r="D10" s="4" t="str">
        <f>"4"</f>
        <v>4</v>
      </c>
      <c r="E10" s="4" t="str">
        <f>"5"</f>
        <v>5</v>
      </c>
      <c r="F10" s="4" t="str">
        <f>"6"</f>
        <v>6</v>
      </c>
      <c r="G10" s="4" t="str">
        <f>"7"</f>
        <v>7</v>
      </c>
      <c r="H10" s="4" t="str">
        <f>"8"</f>
        <v>8</v>
      </c>
      <c r="I10" s="4" t="str">
        <f>"9"</f>
        <v>9</v>
      </c>
      <c r="J10" s="4" t="str">
        <f>"10"</f>
        <v>10</v>
      </c>
      <c r="K10" s="4" t="str">
        <f>"11"</f>
        <v>11</v>
      </c>
      <c r="L10" s="4" t="str">
        <f>"12"</f>
        <v>12</v>
      </c>
      <c r="M10" s="4" t="str">
        <f>"13"</f>
        <v>13</v>
      </c>
      <c r="N10" s="4" t="str">
        <f>"14"</f>
        <v>14</v>
      </c>
      <c r="O10" s="2"/>
    </row>
    <row r="11" spans="1:15" ht="60" customHeight="1">
      <c r="A11" s="7" t="s">
        <v>6</v>
      </c>
      <c r="B11" s="8" t="str">
        <f>"Сандовский пятимандатный №1"</f>
        <v>Сандовский пятимандатный №1</v>
      </c>
      <c r="C11" s="8" t="str">
        <f>"Дубов Игорь Александрович"</f>
        <v>Дубов Игорь Александрович</v>
      </c>
      <c r="D11" s="9">
        <v>62500</v>
      </c>
      <c r="E11" s="9"/>
      <c r="F11" s="8" t="str">
        <f>""</f>
        <v/>
      </c>
      <c r="G11" s="9"/>
      <c r="H11" s="10"/>
      <c r="I11" s="9">
        <v>12500</v>
      </c>
      <c r="J11" s="11"/>
      <c r="K11" s="9"/>
      <c r="L11" s="8" t="str">
        <f>""</f>
        <v/>
      </c>
      <c r="M11" s="9"/>
      <c r="N11" s="8" t="str">
        <f>""</f>
        <v/>
      </c>
      <c r="O11" s="5"/>
    </row>
    <row r="12" spans="1:15" ht="30" customHeight="1">
      <c r="A12" s="6" t="s">
        <v>7</v>
      </c>
      <c r="B12" s="12" t="str">
        <f>""</f>
        <v/>
      </c>
      <c r="C12" s="12" t="str">
        <f>"Итого по кандидату"</f>
        <v>Итого по кандидату</v>
      </c>
      <c r="D12" s="13">
        <v>62500</v>
      </c>
      <c r="E12" s="13">
        <v>0</v>
      </c>
      <c r="F12" s="12" t="str">
        <f>""</f>
        <v/>
      </c>
      <c r="G12" s="13">
        <v>0</v>
      </c>
      <c r="H12" s="14"/>
      <c r="I12" s="13">
        <v>12500</v>
      </c>
      <c r="J12" s="15"/>
      <c r="K12" s="13">
        <v>0</v>
      </c>
      <c r="L12" s="12" t="str">
        <f>""</f>
        <v/>
      </c>
      <c r="M12" s="13">
        <v>0</v>
      </c>
      <c r="N12" s="12" t="str">
        <f>""</f>
        <v/>
      </c>
      <c r="O12" s="5"/>
    </row>
    <row r="13" spans="1:15" ht="90" customHeight="1">
      <c r="A13" s="6" t="s">
        <v>7</v>
      </c>
      <c r="B13" s="12" t="str">
        <f>""</f>
        <v/>
      </c>
      <c r="C13" s="12" t="str">
        <f>"Избирательный округ (Сандовский пятимандатный №1 (№ 1)), всего"</f>
        <v>Избирательный округ (Сандовский пятимандатный №1 (№ 1)), всего</v>
      </c>
      <c r="D13" s="13">
        <v>62500</v>
      </c>
      <c r="E13" s="13">
        <v>0</v>
      </c>
      <c r="F13" s="12" t="str">
        <f>""</f>
        <v/>
      </c>
      <c r="G13" s="13">
        <v>0</v>
      </c>
      <c r="H13" s="14"/>
      <c r="I13" s="13">
        <v>12500</v>
      </c>
      <c r="J13" s="15"/>
      <c r="K13" s="13">
        <v>0</v>
      </c>
      <c r="L13" s="12" t="str">
        <f>""</f>
        <v/>
      </c>
      <c r="M13" s="13">
        <v>0</v>
      </c>
      <c r="N13" s="12" t="str">
        <f>""</f>
        <v/>
      </c>
      <c r="O13" s="5"/>
    </row>
    <row r="14" spans="1:15" ht="60" customHeight="1">
      <c r="A14" s="7" t="s">
        <v>8</v>
      </c>
      <c r="B14" s="8" t="str">
        <f>"Сандовский пятимандатный № 2"</f>
        <v>Сандовский пятимандатный № 2</v>
      </c>
      <c r="C14" s="8" t="str">
        <f>"Куликова Юлия Сергеевна"</f>
        <v>Куликова Юлия Сергеевна</v>
      </c>
      <c r="D14" s="9">
        <v>162500</v>
      </c>
      <c r="E14" s="9"/>
      <c r="F14" s="8" t="str">
        <f>""</f>
        <v/>
      </c>
      <c r="G14" s="9"/>
      <c r="H14" s="10"/>
      <c r="I14" s="9">
        <v>12500</v>
      </c>
      <c r="J14" s="11"/>
      <c r="K14" s="9"/>
      <c r="L14" s="8" t="str">
        <f>""</f>
        <v/>
      </c>
      <c r="M14" s="9"/>
      <c r="N14" s="8" t="str">
        <f>""</f>
        <v/>
      </c>
      <c r="O14" s="5"/>
    </row>
    <row r="15" spans="1:15" ht="30" customHeight="1">
      <c r="A15" s="6" t="s">
        <v>7</v>
      </c>
      <c r="B15" s="12" t="str">
        <f>""</f>
        <v/>
      </c>
      <c r="C15" s="12" t="str">
        <f>"Итого по кандидату"</f>
        <v>Итого по кандидату</v>
      </c>
      <c r="D15" s="13">
        <v>162500</v>
      </c>
      <c r="E15" s="13">
        <v>0</v>
      </c>
      <c r="F15" s="12" t="str">
        <f>""</f>
        <v/>
      </c>
      <c r="G15" s="13">
        <v>0</v>
      </c>
      <c r="H15" s="14"/>
      <c r="I15" s="13">
        <v>12500</v>
      </c>
      <c r="J15" s="15"/>
      <c r="K15" s="13">
        <v>0</v>
      </c>
      <c r="L15" s="12" t="str">
        <f>""</f>
        <v/>
      </c>
      <c r="M15" s="13">
        <v>0</v>
      </c>
      <c r="N15" s="12" t="str">
        <f>""</f>
        <v/>
      </c>
      <c r="O15" s="5"/>
    </row>
    <row r="16" spans="1:15" ht="90" customHeight="1">
      <c r="A16" s="6" t="s">
        <v>7</v>
      </c>
      <c r="B16" s="12" t="str">
        <f>""</f>
        <v/>
      </c>
      <c r="C16" s="12" t="str">
        <f>"Избирательный округ (Сандовский пятимандатный № 2 (№ 2)), всего"</f>
        <v>Избирательный округ (Сандовский пятимандатный № 2 (№ 2)), всего</v>
      </c>
      <c r="D16" s="13">
        <v>162500</v>
      </c>
      <c r="E16" s="13">
        <v>0</v>
      </c>
      <c r="F16" s="12" t="str">
        <f>""</f>
        <v/>
      </c>
      <c r="G16" s="13">
        <v>0</v>
      </c>
      <c r="H16" s="14"/>
      <c r="I16" s="13">
        <v>12500</v>
      </c>
      <c r="J16" s="15"/>
      <c r="K16" s="13">
        <v>0</v>
      </c>
      <c r="L16" s="12" t="str">
        <f>""</f>
        <v/>
      </c>
      <c r="M16" s="13">
        <v>0</v>
      </c>
      <c r="N16" s="12" t="str">
        <f>""</f>
        <v/>
      </c>
      <c r="O16" s="5"/>
    </row>
    <row r="17" spans="1:15">
      <c r="A17" s="6" t="s">
        <v>7</v>
      </c>
      <c r="B17" s="12" t="str">
        <f>""</f>
        <v/>
      </c>
      <c r="C17" s="12" t="str">
        <f>"Итого"</f>
        <v>Итого</v>
      </c>
      <c r="D17" s="13">
        <v>225000</v>
      </c>
      <c r="E17" s="13">
        <v>0</v>
      </c>
      <c r="F17" s="12" t="str">
        <f>""</f>
        <v/>
      </c>
      <c r="G17" s="13">
        <v>0</v>
      </c>
      <c r="H17" s="14">
        <v>0</v>
      </c>
      <c r="I17" s="13">
        <v>25000</v>
      </c>
      <c r="J17" s="15"/>
      <c r="K17" s="13">
        <v>0</v>
      </c>
      <c r="L17" s="12" t="str">
        <f>""</f>
        <v/>
      </c>
      <c r="M17" s="13">
        <v>0</v>
      </c>
      <c r="N17" s="12" t="str">
        <f>""</f>
        <v/>
      </c>
      <c r="O17" s="5"/>
    </row>
    <row r="18" spans="1:15">
      <c r="O18" s="5"/>
    </row>
  </sheetData>
  <mergeCells count="19"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  <mergeCell ref="I7:I9"/>
    <mergeCell ref="J7:L7"/>
    <mergeCell ref="M7:M9"/>
    <mergeCell ref="N7:N9"/>
    <mergeCell ref="E8:F8"/>
    <mergeCell ref="G8:H8"/>
    <mergeCell ref="J8:J9"/>
    <mergeCell ref="K8:K9"/>
    <mergeCell ref="L8:L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2025-08-19T08:37:24Z</dcterms:created>
  <dcterms:modified xsi:type="dcterms:W3CDTF">2025-08-19T08:48:52Z</dcterms:modified>
</cp:coreProperties>
</file>